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12 JST" sheetId="2" r:id="rId1"/>
  </sheets>
  <definedNames>
    <definedName name="_xlnm.Print_Area" localSheetId="0">'12 JST'!$A$1:$F$25</definedName>
  </definedNames>
  <calcPr calcId="125725"/>
</workbook>
</file>

<file path=xl/calcChain.xml><?xml version="1.0" encoding="utf-8"?>
<calcChain xmlns="http://schemas.openxmlformats.org/spreadsheetml/2006/main">
  <c r="F18" i="2"/>
  <c r="F17"/>
  <c r="F16"/>
  <c r="F15"/>
  <c r="F14"/>
  <c r="F12"/>
  <c r="G20"/>
  <c r="G15" s="1"/>
  <c r="G14" l="1"/>
  <c r="G17"/>
  <c r="G12"/>
  <c r="G18"/>
  <c r="G16"/>
  <c r="G19" l="1"/>
  <c r="E19"/>
  <c r="F19" l="1"/>
</calcChain>
</file>

<file path=xl/sharedStrings.xml><?xml version="1.0" encoding="utf-8"?>
<sst xmlns="http://schemas.openxmlformats.org/spreadsheetml/2006/main" count="56" uniqueCount="56">
  <si>
    <t>Lp.</t>
  </si>
  <si>
    <t>Adres</t>
  </si>
  <si>
    <t>Województwo Wielkopolskie</t>
  </si>
  <si>
    <t>Powiat Czarnkowsko-Trzcianecki</t>
  </si>
  <si>
    <t>Powiat Wągrowiecki</t>
  </si>
  <si>
    <t>Powiat Obornicki</t>
  </si>
  <si>
    <t>Miasto Czarnków</t>
  </si>
  <si>
    <t>Gmina Czarnków</t>
  </si>
  <si>
    <t>Gmina Ryczywół</t>
  </si>
  <si>
    <t>Gmina Lubasz</t>
  </si>
  <si>
    <t>Gmina Połajewo</t>
  </si>
  <si>
    <t>Gmina Wągrowiec</t>
  </si>
  <si>
    <t xml:space="preserve">Razem </t>
  </si>
  <si>
    <t>62-100 Wągrowiec       ul. Kościuszki 15</t>
  </si>
  <si>
    <t>61-714 Poznań              al. Niepodległości 34</t>
  </si>
  <si>
    <t>Marszałek               Marek Woźniak</t>
  </si>
  <si>
    <t xml:space="preserve">64-700 Czarnków         ul. Rybaki 3 </t>
  </si>
  <si>
    <t>Starosta               Tadeusz Teterus</t>
  </si>
  <si>
    <t>Starosta               Tomasz Kranc</t>
  </si>
  <si>
    <t xml:space="preserve">Starosta                  Adam Olejnik </t>
  </si>
  <si>
    <t>64-600 Oborniki           ul. 11 Listopada 2a</t>
  </si>
  <si>
    <t xml:space="preserve">64-700 Czarnków          Plac Wolności 6 </t>
  </si>
  <si>
    <t xml:space="preserve">Burmistrz         Franciszek Strugała </t>
  </si>
  <si>
    <t xml:space="preserve">64-700 Czarnków        ul. Rybaki 3 </t>
  </si>
  <si>
    <t xml:space="preserve">Wójt                         Bolesław Chwarścianek </t>
  </si>
  <si>
    <t>Wójt / burmistrz /  starosta/marszalek</t>
  </si>
  <si>
    <t xml:space="preserve">64-610 Rogoźno          ul. Nowa 2 </t>
  </si>
  <si>
    <t>Miasto  Rogoźno</t>
  </si>
  <si>
    <t>Burmistrz                  Roman Szuberski</t>
  </si>
  <si>
    <t>64-720 Lubasz              ul. Bolesława Chrobrego 37</t>
  </si>
  <si>
    <t xml:space="preserve">Wójt                           Marcin Filoda </t>
  </si>
  <si>
    <t>64-630 Ryczywół         ul. Mickiewicza 10</t>
  </si>
  <si>
    <t>Wójt                           Renata Gembiak-Binkiewicz</t>
  </si>
  <si>
    <t>64-710 Połajewo        ul. Obornicka 6a</t>
  </si>
  <si>
    <t>Wójt                      Stanisław Pochyluk</t>
  </si>
  <si>
    <t>Burmistrz                Krzysztof Poszwa</t>
  </si>
  <si>
    <t>Wójt                   Przemysław Majchrzak</t>
  </si>
  <si>
    <t>62-100 Wągrowiec      ul. Kościuszki 15A</t>
  </si>
  <si>
    <t>62-100 Wagrowiec        ul. Cysterska 22</t>
  </si>
  <si>
    <t>Nazwa  jst</t>
  </si>
  <si>
    <t>Liczba *  mieszkańców</t>
  </si>
  <si>
    <t>Miasto Wągrowiec</t>
  </si>
  <si>
    <t>Michał Piechocki</t>
  </si>
  <si>
    <t>*</t>
  </si>
  <si>
    <t>**</t>
  </si>
  <si>
    <t>Kwota ** udziału  brutto zł</t>
  </si>
  <si>
    <t>Województwo, powiaty i m. Wągrowiec płacą podaną kwotę w całości</t>
  </si>
  <si>
    <t>D 1.1 A</t>
  </si>
  <si>
    <t xml:space="preserve">Podana lub przyjęta według stanu na 31.12.2016 r. </t>
  </si>
  <si>
    <t xml:space="preserve">Nazwa zadania:"Analiza popytu na przewozy kolejowe pasażersko-towarowe na połączeniu aglomeracyjnym Czarnków – Rogoźno - Wągrowiec,  jako element studium wykonalności" </t>
  </si>
  <si>
    <t xml:space="preserve">17.01.2018 r. </t>
  </si>
  <si>
    <t>Udział Gmin</t>
  </si>
  <si>
    <t>Różnica dla gmin</t>
  </si>
  <si>
    <t>Wykaz jednostek i udział w finansowaniu po wyborze oferty</t>
  </si>
  <si>
    <t>Gminy płacą pozostałą różnicę (40.860)  należną wykonawcy wg udziału swoich mieszkańców bez m. W-c</t>
  </si>
  <si>
    <t>Sporzadził: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</si>
</sst>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4"/>
      <name val="Calibri"/>
      <family val="2"/>
      <scheme val="minor"/>
    </font>
    <font>
      <b/>
      <sz val="14"/>
      <color theme="4"/>
      <name val="Calibri"/>
      <family val="2"/>
      <charset val="238"/>
      <scheme val="minor"/>
    </font>
    <font>
      <sz val="11"/>
      <color theme="4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4"/>
      <name val="Calibri"/>
      <family val="2"/>
      <scheme val="minor"/>
    </font>
    <font>
      <b/>
      <sz val="12"/>
      <color theme="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3" fontId="0" fillId="0" borderId="1" xfId="0" applyNumberFormat="1" applyBorder="1"/>
    <xf numFmtId="0" fontId="0" fillId="0" borderId="1" xfId="0" applyBorder="1"/>
    <xf numFmtId="0" fontId="2" fillId="0" borderId="1" xfId="0" applyFont="1" applyBorder="1"/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view="pageBreakPreview" topLeftCell="A16" zoomScaleNormal="90" zoomScaleSheetLayoutView="100" workbookViewId="0">
      <selection activeCell="G28" sqref="G28"/>
    </sheetView>
  </sheetViews>
  <sheetFormatPr defaultRowHeight="15"/>
  <cols>
    <col min="1" max="1" width="3.5703125" style="18" customWidth="1"/>
    <col min="2" max="2" width="19.28515625" style="3" customWidth="1"/>
    <col min="3" max="3" width="18.28515625" style="2" customWidth="1"/>
    <col min="4" max="4" width="17.42578125" style="2" customWidth="1"/>
    <col min="5" max="5" width="14.5703125" style="18" customWidth="1"/>
    <col min="6" max="6" width="14.140625" style="18" customWidth="1"/>
    <col min="7" max="7" width="19.140625" customWidth="1"/>
    <col min="8" max="8" width="19.7109375" customWidth="1"/>
  </cols>
  <sheetData>
    <row r="1" spans="1:8">
      <c r="B1" s="37" t="s">
        <v>47</v>
      </c>
      <c r="C1" s="37"/>
      <c r="D1" s="27"/>
    </row>
    <row r="3" spans="1:8" s="5" customFormat="1" ht="21">
      <c r="A3" s="38" t="s">
        <v>53</v>
      </c>
      <c r="B3" s="38"/>
      <c r="C3" s="38"/>
      <c r="D3" s="38"/>
      <c r="E3" s="38"/>
      <c r="F3" s="38"/>
      <c r="G3" s="34" t="s">
        <v>51</v>
      </c>
      <c r="H3" s="34" t="s">
        <v>52</v>
      </c>
    </row>
    <row r="4" spans="1:8" s="5" customFormat="1" ht="62.45" customHeight="1">
      <c r="A4" s="39" t="s">
        <v>49</v>
      </c>
      <c r="B4" s="39"/>
      <c r="C4" s="39"/>
      <c r="D4" s="39"/>
      <c r="E4" s="39"/>
      <c r="F4" s="39"/>
    </row>
    <row r="6" spans="1:8" s="7" customFormat="1" ht="61.15" customHeight="1">
      <c r="A6" s="8" t="s">
        <v>0</v>
      </c>
      <c r="B6" s="9" t="s">
        <v>39</v>
      </c>
      <c r="C6" s="9" t="s">
        <v>1</v>
      </c>
      <c r="D6" s="25" t="s">
        <v>25</v>
      </c>
      <c r="E6" s="26" t="s">
        <v>40</v>
      </c>
      <c r="F6" s="9" t="s">
        <v>45</v>
      </c>
    </row>
    <row r="7" spans="1:8" s="1" customFormat="1" ht="37.9" customHeight="1">
      <c r="A7" s="10">
        <v>1</v>
      </c>
      <c r="B7" s="11" t="s">
        <v>2</v>
      </c>
      <c r="C7" s="12" t="s">
        <v>14</v>
      </c>
      <c r="D7" s="12" t="s">
        <v>15</v>
      </c>
      <c r="E7" s="13"/>
      <c r="F7" s="13">
        <v>20000</v>
      </c>
    </row>
    <row r="8" spans="1:8" s="1" customFormat="1" ht="42" customHeight="1">
      <c r="A8" s="10">
        <v>2</v>
      </c>
      <c r="B8" s="11" t="s">
        <v>3</v>
      </c>
      <c r="C8" s="12" t="s">
        <v>16</v>
      </c>
      <c r="D8" s="12" t="s">
        <v>17</v>
      </c>
      <c r="E8" s="13"/>
      <c r="F8" s="13">
        <v>10000</v>
      </c>
    </row>
    <row r="9" spans="1:8" s="1" customFormat="1" ht="30">
      <c r="A9" s="10">
        <v>3</v>
      </c>
      <c r="B9" s="11" t="s">
        <v>4</v>
      </c>
      <c r="C9" s="12" t="s">
        <v>13</v>
      </c>
      <c r="D9" s="12" t="s">
        <v>18</v>
      </c>
      <c r="E9" s="13"/>
      <c r="F9" s="13">
        <v>10000</v>
      </c>
    </row>
    <row r="10" spans="1:8" s="1" customFormat="1" ht="30">
      <c r="A10" s="10">
        <v>4</v>
      </c>
      <c r="B10" s="11" t="s">
        <v>5</v>
      </c>
      <c r="C10" s="12" t="s">
        <v>20</v>
      </c>
      <c r="D10" s="12" t="s">
        <v>19</v>
      </c>
      <c r="E10" s="13"/>
      <c r="F10" s="13">
        <v>10000</v>
      </c>
    </row>
    <row r="11" spans="1:8" s="1" customFormat="1" ht="30">
      <c r="A11" s="10">
        <v>5</v>
      </c>
      <c r="B11" s="11" t="s">
        <v>41</v>
      </c>
      <c r="C11" s="12" t="s">
        <v>37</v>
      </c>
      <c r="D11" s="12" t="s">
        <v>35</v>
      </c>
      <c r="E11" s="24">
        <v>25295</v>
      </c>
      <c r="F11" s="24">
        <v>10000</v>
      </c>
    </row>
    <row r="12" spans="1:8" s="1" customFormat="1" ht="45">
      <c r="A12" s="10">
        <v>6</v>
      </c>
      <c r="B12" s="11" t="s">
        <v>6</v>
      </c>
      <c r="C12" s="12" t="s">
        <v>21</v>
      </c>
      <c r="D12" s="12" t="s">
        <v>22</v>
      </c>
      <c r="E12" s="20">
        <v>10966</v>
      </c>
      <c r="F12" s="20">
        <f>G12</f>
        <v>7215.7749291419732</v>
      </c>
      <c r="G12" s="28">
        <f>E12/G20*H20</f>
        <v>7215.7749291419732</v>
      </c>
    </row>
    <row r="13" spans="1:8" s="1" customFormat="1" ht="44.45" customHeight="1">
      <c r="A13" s="10">
        <v>7</v>
      </c>
      <c r="B13" s="11" t="s">
        <v>7</v>
      </c>
      <c r="C13" s="12" t="s">
        <v>23</v>
      </c>
      <c r="D13" s="12" t="s">
        <v>24</v>
      </c>
      <c r="E13" s="20">
        <v>11377</v>
      </c>
      <c r="F13" s="20">
        <v>0</v>
      </c>
      <c r="G13" s="29"/>
    </row>
    <row r="14" spans="1:8" s="1" customFormat="1" ht="30">
      <c r="A14" s="10">
        <v>8</v>
      </c>
      <c r="B14" s="11" t="s">
        <v>27</v>
      </c>
      <c r="C14" s="12" t="s">
        <v>26</v>
      </c>
      <c r="D14" s="12" t="s">
        <v>28</v>
      </c>
      <c r="E14" s="20">
        <v>17957</v>
      </c>
      <c r="F14" s="20">
        <f>G14</f>
        <v>11815.946598814739</v>
      </c>
      <c r="G14" s="28">
        <f>E14/G20*H20</f>
        <v>11815.946598814739</v>
      </c>
    </row>
    <row r="15" spans="1:8" s="1" customFormat="1" ht="45">
      <c r="A15" s="10">
        <v>9</v>
      </c>
      <c r="B15" s="11" t="s">
        <v>9</v>
      </c>
      <c r="C15" s="12" t="s">
        <v>29</v>
      </c>
      <c r="D15" s="12" t="s">
        <v>30</v>
      </c>
      <c r="E15" s="20">
        <v>7572</v>
      </c>
      <c r="F15" s="20">
        <f>G15</f>
        <v>4982.4774542643645</v>
      </c>
      <c r="G15" s="28">
        <f>E15/G20*H20</f>
        <v>4982.4774542643645</v>
      </c>
    </row>
    <row r="16" spans="1:8" s="1" customFormat="1" ht="45">
      <c r="A16" s="10">
        <v>10</v>
      </c>
      <c r="B16" s="11" t="s">
        <v>8</v>
      </c>
      <c r="C16" s="12" t="s">
        <v>31</v>
      </c>
      <c r="D16" s="12" t="s">
        <v>32</v>
      </c>
      <c r="E16" s="20">
        <v>7271</v>
      </c>
      <c r="F16" s="20">
        <f>G16</f>
        <v>4784.4154212831745</v>
      </c>
      <c r="G16" s="28">
        <f>E16/G20*H20</f>
        <v>4784.4154212831745</v>
      </c>
    </row>
    <row r="17" spans="1:8" s="1" customFormat="1" ht="45">
      <c r="A17" s="10">
        <v>11</v>
      </c>
      <c r="B17" s="11" t="s">
        <v>10</v>
      </c>
      <c r="C17" s="12" t="s">
        <v>33</v>
      </c>
      <c r="D17" s="12" t="s">
        <v>34</v>
      </c>
      <c r="E17" s="20">
        <v>6188</v>
      </c>
      <c r="F17" s="20">
        <f>G17</f>
        <v>4071.786910590054</v>
      </c>
      <c r="G17" s="28">
        <f>E17/G20*H20</f>
        <v>4071.786910590054</v>
      </c>
    </row>
    <row r="18" spans="1:8" s="4" customFormat="1" ht="45">
      <c r="A18" s="12">
        <v>12</v>
      </c>
      <c r="B18" s="11" t="s">
        <v>11</v>
      </c>
      <c r="C18" s="12" t="s">
        <v>38</v>
      </c>
      <c r="D18" s="12" t="s">
        <v>36</v>
      </c>
      <c r="E18" s="21">
        <v>12142</v>
      </c>
      <c r="F18" s="21">
        <f>G18</f>
        <v>7989.5986859056948</v>
      </c>
      <c r="G18" s="30">
        <f>E18/G20*H20</f>
        <v>7989.5986859056948</v>
      </c>
    </row>
    <row r="19" spans="1:8" s="6" customFormat="1" ht="18.75">
      <c r="A19" s="14"/>
      <c r="B19" s="15" t="s">
        <v>12</v>
      </c>
      <c r="C19" s="16"/>
      <c r="D19" s="16"/>
      <c r="E19" s="22">
        <f>SUM(E7:E18)</f>
        <v>98768</v>
      </c>
      <c r="F19" s="22">
        <f>SUM(F7:F18)</f>
        <v>100860.00000000001</v>
      </c>
      <c r="G19" s="31">
        <f>SUM(G12:G18)</f>
        <v>40860</v>
      </c>
    </row>
    <row r="20" spans="1:8" ht="15.6" customHeight="1">
      <c r="G20" s="32">
        <f>E12+E14+E15+E16+E17+E18</f>
        <v>62096</v>
      </c>
      <c r="H20" s="33">
        <v>40860</v>
      </c>
    </row>
    <row r="21" spans="1:8">
      <c r="A21" s="23" t="s">
        <v>43</v>
      </c>
      <c r="B21" s="40" t="s">
        <v>48</v>
      </c>
      <c r="C21" s="40"/>
      <c r="D21" s="40"/>
      <c r="E21" s="40"/>
      <c r="F21" s="40"/>
    </row>
    <row r="22" spans="1:8">
      <c r="A22" s="19" t="s">
        <v>44</v>
      </c>
      <c r="B22" s="36" t="s">
        <v>46</v>
      </c>
      <c r="C22" s="36"/>
      <c r="D22" s="36"/>
      <c r="E22" s="36"/>
      <c r="F22" s="36"/>
    </row>
    <row r="23" spans="1:8" ht="14.45" customHeight="1">
      <c r="A23" s="23"/>
      <c r="B23" s="35" t="s">
        <v>54</v>
      </c>
      <c r="C23" s="35"/>
      <c r="D23" s="35"/>
      <c r="E23" s="35"/>
      <c r="F23" s="35"/>
    </row>
    <row r="24" spans="1:8" s="3" customFormat="1" ht="30">
      <c r="A24" s="27"/>
      <c r="C24" s="27"/>
      <c r="D24" s="27" t="s">
        <v>55</v>
      </c>
      <c r="E24" s="27" t="s">
        <v>42</v>
      </c>
      <c r="F24" s="27"/>
    </row>
    <row r="25" spans="1:8" ht="14.45" customHeight="1">
      <c r="B25" s="17" t="s">
        <v>50</v>
      </c>
      <c r="C25" s="17"/>
      <c r="D25" s="17"/>
      <c r="E25" s="17"/>
      <c r="F25" s="17"/>
    </row>
  </sheetData>
  <mergeCells count="6">
    <mergeCell ref="B23:F23"/>
    <mergeCell ref="B22:F22"/>
    <mergeCell ref="B1:C1"/>
    <mergeCell ref="A3:F3"/>
    <mergeCell ref="A4:F4"/>
    <mergeCell ref="B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12 JST</vt:lpstr>
      <vt:lpstr>'12 JST'!Obszar_wydruku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2018-01-16T14:43:44Z</dcterms:modified>
</cp:coreProperties>
</file>